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SC_PC\Desktop\"/>
    </mc:Choice>
  </mc:AlternateContent>
  <bookViews>
    <workbookView xWindow="0" yWindow="0" windowWidth="19245" windowHeight="13440"/>
  </bookViews>
  <sheets>
    <sheet name="注文書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6" i="1" l="1"/>
  <c r="T26" i="1"/>
  <c r="M38" i="1"/>
  <c r="F38" i="1"/>
  <c r="T32" i="1"/>
  <c r="M32" i="1"/>
  <c r="F32" i="1"/>
  <c r="M26" i="1"/>
  <c r="F26" i="1"/>
  <c r="T20" i="1"/>
  <c r="M20" i="1"/>
  <c r="F20" i="1"/>
  <c r="T14" i="1"/>
  <c r="M14" i="1"/>
  <c r="F14" i="1"/>
  <c r="Q37" i="1"/>
  <c r="Q38" i="1" s="1"/>
</calcChain>
</file>

<file path=xl/sharedStrings.xml><?xml version="1.0" encoding="utf-8"?>
<sst xmlns="http://schemas.openxmlformats.org/spreadsheetml/2006/main" count="92" uniqueCount="66">
  <si>
    <t>注文日</t>
    <rPh sb="0" eb="2">
      <t>チュウモン</t>
    </rPh>
    <rPh sb="2" eb="3">
      <t>ビ</t>
    </rPh>
    <phoneticPr fontId="1"/>
  </si>
  <si>
    <t>ご注文一覧表</t>
    <rPh sb="1" eb="3">
      <t>チュウモン</t>
    </rPh>
    <rPh sb="3" eb="5">
      <t>イチラン</t>
    </rPh>
    <rPh sb="5" eb="6">
      <t>ヒョウ</t>
    </rPh>
    <phoneticPr fontId="1"/>
  </si>
  <si>
    <t>ご注文ありがとうございます。</t>
    <rPh sb="1" eb="3">
      <t>チュウモン</t>
    </rPh>
    <phoneticPr fontId="1"/>
  </si>
  <si>
    <t>箱</t>
    <rPh sb="0" eb="1">
      <t>ハコ</t>
    </rPh>
    <phoneticPr fontId="1"/>
  </si>
  <si>
    <t>ご注文数　　　　箱</t>
    <rPh sb="1" eb="4">
      <t>チュウモンスウ</t>
    </rPh>
    <rPh sb="8" eb="9">
      <t>ハコ</t>
    </rPh>
    <phoneticPr fontId="1"/>
  </si>
  <si>
    <t>6ｇＸ20包入</t>
    <rPh sb="5" eb="6">
      <t>ホウ</t>
    </rPh>
    <rPh sb="6" eb="7">
      <t>イ</t>
    </rPh>
    <phoneticPr fontId="1"/>
  </si>
  <si>
    <t>ｱﾙﾃｨﾒｲﾄｴﾎﾞﾘｭｰｼｮﾝ</t>
    <phoneticPr fontId="1"/>
  </si>
  <si>
    <t>7.5ｇＸ８包入</t>
    <rPh sb="6" eb="7">
      <t>ホウ</t>
    </rPh>
    <rPh sb="7" eb="8">
      <t>イ</t>
    </rPh>
    <phoneticPr fontId="1"/>
  </si>
  <si>
    <t>ｴﾌﾞﾘﾃﾞｲｺﾝﾃﾞｨｼｮﾝ</t>
    <phoneticPr fontId="1"/>
  </si>
  <si>
    <t>TEL</t>
  </si>
  <si>
    <t>ご住所</t>
    <phoneticPr fontId="1"/>
  </si>
  <si>
    <t>ｺﾝﾃﾞｨｼｮﾆﾝｸﾞ&amp;</t>
    <phoneticPr fontId="1"/>
  </si>
  <si>
    <t>本</t>
    <rPh sb="0" eb="1">
      <t>ホン</t>
    </rPh>
    <phoneticPr fontId="1"/>
  </si>
  <si>
    <t>ｾｯﾄ</t>
    <phoneticPr fontId="1"/>
  </si>
  <si>
    <t>増量ﾊﾟｯｸ　52包入</t>
    <rPh sb="0" eb="2">
      <t>ゾウリョウ</t>
    </rPh>
    <rPh sb="9" eb="10">
      <t>ホウ</t>
    </rPh>
    <rPh sb="10" eb="11">
      <t>イ</t>
    </rPh>
    <phoneticPr fontId="1"/>
  </si>
  <si>
    <t>ﾒｶﾞﾊﾟｯｸ　3箱ｾｯﾄ</t>
    <rPh sb="9" eb="10">
      <t>ハコ</t>
    </rPh>
    <phoneticPr fontId="1"/>
  </si>
  <si>
    <t>ﾏｯｻｰｼﾞｼﾞｪﾙ　単品</t>
    <rPh sb="11" eb="13">
      <t>タンピン</t>
    </rPh>
    <phoneticPr fontId="1"/>
  </si>
  <si>
    <t>スーパーアイ</t>
    <phoneticPr fontId="1"/>
  </si>
  <si>
    <r>
      <t xml:space="preserve">TEL </t>
    </r>
    <r>
      <rPr>
        <b/>
        <sz val="16"/>
        <rFont val="メイリオ"/>
        <family val="3"/>
        <charset val="128"/>
      </rPr>
      <t>0263-39-8903</t>
    </r>
    <r>
      <rPr>
        <sz val="16"/>
        <rFont val="メイリオ"/>
        <family val="3"/>
        <charset val="128"/>
      </rPr>
      <t xml:space="preserve">     </t>
    </r>
    <r>
      <rPr>
        <u/>
        <sz val="16"/>
        <rFont val="メイリオ"/>
        <family val="3"/>
        <charset val="128"/>
      </rPr>
      <t xml:space="preserve">FAX </t>
    </r>
    <r>
      <rPr>
        <b/>
        <u/>
        <sz val="16"/>
        <rFont val="メイリオ"/>
        <family val="3"/>
        <charset val="128"/>
      </rPr>
      <t>0263-39-8904</t>
    </r>
    <phoneticPr fontId="1"/>
  </si>
  <si>
    <t>取引条件：</t>
    <rPh sb="0" eb="2">
      <t>トリヒキ</t>
    </rPh>
    <rPh sb="2" eb="4">
      <t>ジョウケン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</si>
  <si>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</si>
  <si>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r>
      <t>〒</t>
    </r>
    <r>
      <rPr>
        <sz val="14"/>
        <rFont val="メイリオ"/>
        <family val="3"/>
        <charset val="128"/>
      </rPr>
      <t>390-0807   長野県松本市城東2-1-22　</t>
    </r>
    <rPh sb="12" eb="15">
      <t>ナガノケン</t>
    </rPh>
    <rPh sb="15" eb="18">
      <t>マツモトシ</t>
    </rPh>
    <rPh sb="18" eb="20">
      <t>ジョウトウ</t>
    </rPh>
    <phoneticPr fontId="1"/>
  </si>
  <si>
    <t>ｽｰﾊﾟｰｽﾘﾑ＆ｼｪｲﾌﾟ</t>
    <phoneticPr fontId="1"/>
  </si>
  <si>
    <t>６ｇＸ14包入</t>
    <rPh sb="5" eb="6">
      <t>ホウ</t>
    </rPh>
    <rPh sb="6" eb="7">
      <t>イ</t>
    </rPh>
    <phoneticPr fontId="1"/>
  </si>
  <si>
    <t>ﾏｯｻｰｼﾞｼﾞｪﾙ　ｾｯﾄ</t>
    <phoneticPr fontId="1"/>
  </si>
  <si>
    <t>STチーター</t>
    <phoneticPr fontId="1"/>
  </si>
  <si>
    <t>4.5g×8袋入</t>
    <rPh sb="6" eb="7">
      <t>フクロ</t>
    </rPh>
    <rPh sb="7" eb="8">
      <t>イ</t>
    </rPh>
    <phoneticPr fontId="1"/>
  </si>
  <si>
    <t>ST渡り鳥</t>
    <rPh sb="2" eb="3">
      <t>ワタ</t>
    </rPh>
    <rPh sb="4" eb="5">
      <t>ドリ</t>
    </rPh>
    <phoneticPr fontId="1"/>
  </si>
  <si>
    <t>4.5ｇ×8袋入</t>
    <rPh sb="6" eb="7">
      <t>フクロ</t>
    </rPh>
    <rPh sb="7" eb="8">
      <t>イ</t>
    </rPh>
    <phoneticPr fontId="1"/>
  </si>
  <si>
    <t>STバショウカジキ</t>
    <phoneticPr fontId="1"/>
  </si>
  <si>
    <t>STゴリラ</t>
    <phoneticPr fontId="1"/>
  </si>
  <si>
    <t>５ｇ×9袋入</t>
    <rPh sb="4" eb="5">
      <t>フクロ</t>
    </rPh>
    <rPh sb="5" eb="6">
      <t>イ</t>
    </rPh>
    <phoneticPr fontId="1"/>
  </si>
  <si>
    <t>ご注文数</t>
    <rPh sb="1" eb="3">
      <t>チュウモン</t>
    </rPh>
    <rPh sb="3" eb="4">
      <t>スウ</t>
    </rPh>
    <phoneticPr fontId="1"/>
  </si>
  <si>
    <t>箱</t>
    <rPh sb="0" eb="1">
      <t>ハコ</t>
    </rPh>
    <phoneticPr fontId="1"/>
  </si>
  <si>
    <t>ﾊﾟﾌｫｰﾏﾝｽｱｯﾌﾟに！</t>
    <phoneticPr fontId="1"/>
  </si>
  <si>
    <t>お徳用サイズ！</t>
    <rPh sb="1" eb="3">
      <t>トクヨウ</t>
    </rPh>
    <phoneticPr fontId="1"/>
  </si>
  <si>
    <t>お得用３パック！</t>
    <rPh sb="1" eb="2">
      <t>トク</t>
    </rPh>
    <rPh sb="2" eb="3">
      <t>ヨウ</t>
    </rPh>
    <phoneticPr fontId="1"/>
  </si>
  <si>
    <t>毎日の体調管理に！</t>
    <rPh sb="0" eb="2">
      <t>マイニチ</t>
    </rPh>
    <rPh sb="3" eb="5">
      <t>タイチョウ</t>
    </rPh>
    <rPh sb="5" eb="7">
      <t>カンリ</t>
    </rPh>
    <phoneticPr fontId="1"/>
  </si>
  <si>
    <t>汗が出る！脂肪燃焼ｻﾌﾟﾘ</t>
    <rPh sb="0" eb="1">
      <t>アセ</t>
    </rPh>
    <rPh sb="2" eb="3">
      <t>デ</t>
    </rPh>
    <rPh sb="5" eb="7">
      <t>シボウ</t>
    </rPh>
    <rPh sb="7" eb="9">
      <t>ネンショウ</t>
    </rPh>
    <phoneticPr fontId="1"/>
  </si>
  <si>
    <t>３時間元気が出る！視力ｱｯﾌﾟ</t>
    <rPh sb="1" eb="2">
      <t>ジ</t>
    </rPh>
    <rPh sb="2" eb="3">
      <t>カン</t>
    </rPh>
    <rPh sb="3" eb="5">
      <t>ゲンキ</t>
    </rPh>
    <rPh sb="6" eb="7">
      <t>デ</t>
    </rPh>
    <rPh sb="9" eb="11">
      <t>シリョク</t>
    </rPh>
    <phoneticPr fontId="1"/>
  </si>
  <si>
    <t>筋肉がホグレる！痛みに効く</t>
    <rPh sb="0" eb="2">
      <t>キンニク</t>
    </rPh>
    <rPh sb="8" eb="9">
      <t>イタ</t>
    </rPh>
    <rPh sb="11" eb="12">
      <t>キ</t>
    </rPh>
    <phoneticPr fontId="1"/>
  </si>
  <si>
    <t>便利なｽﾌﾟﾚｰﾎﾞﾄﾙ付</t>
    <rPh sb="0" eb="2">
      <t>ベンリ</t>
    </rPh>
    <rPh sb="12" eb="13">
      <t>ツ</t>
    </rPh>
    <phoneticPr fontId="1"/>
  </si>
  <si>
    <t>瞬発力アップ！</t>
    <rPh sb="0" eb="1">
      <t>シュン</t>
    </rPh>
    <rPh sb="1" eb="2">
      <t>ハツ</t>
    </rPh>
    <rPh sb="2" eb="3">
      <t>リョク</t>
    </rPh>
    <phoneticPr fontId="1"/>
  </si>
  <si>
    <t>持久力アップ！</t>
    <rPh sb="0" eb="2">
      <t>ジキュウ</t>
    </rPh>
    <rPh sb="2" eb="3">
      <t>リョク</t>
    </rPh>
    <phoneticPr fontId="1"/>
  </si>
  <si>
    <t>瞬発力・持久力アップ！</t>
    <rPh sb="0" eb="1">
      <t>シュン</t>
    </rPh>
    <rPh sb="1" eb="2">
      <t>ハツ</t>
    </rPh>
    <rPh sb="2" eb="3">
      <t>リョク</t>
    </rPh>
    <rPh sb="4" eb="7">
      <t>ジキュウリョク</t>
    </rPh>
    <phoneticPr fontId="1"/>
  </si>
  <si>
    <t>水中専用サプリ！</t>
    <rPh sb="0" eb="2">
      <t>スイチュウ</t>
    </rPh>
    <rPh sb="2" eb="4">
      <t>センヨウ</t>
    </rPh>
    <phoneticPr fontId="1"/>
  </si>
  <si>
    <t>　HMB配合！筋肉肥大サプリ</t>
    <rPh sb="4" eb="6">
      <t>ハイゴウ</t>
    </rPh>
    <rPh sb="7" eb="9">
      <t>キンニク</t>
    </rPh>
    <rPh sb="9" eb="11">
      <t>ヒダイ</t>
    </rPh>
    <phoneticPr fontId="1"/>
  </si>
  <si>
    <t>12本+ボトル付き</t>
    <rPh sb="2" eb="3">
      <t>ホン</t>
    </rPh>
    <rPh sb="7" eb="8">
      <t>ツ</t>
    </rPh>
    <phoneticPr fontId="1"/>
  </si>
  <si>
    <t>5286MG</t>
    <phoneticPr fontId="1"/>
  </si>
  <si>
    <t>7136S</t>
    <phoneticPr fontId="1"/>
  </si>
  <si>
    <t>〒</t>
    <phoneticPr fontId="1"/>
  </si>
  <si>
    <t>コレクト</t>
    <phoneticPr fontId="1"/>
  </si>
  <si>
    <t>ヤマト運輸のコレクト（代引き）にて発送いたします。</t>
    <rPh sb="3" eb="5">
      <t>ウンユ</t>
    </rPh>
    <rPh sb="11" eb="13">
      <t>ダイヒ</t>
    </rPh>
    <rPh sb="17" eb="19">
      <t>ハッソウ</t>
    </rPh>
    <phoneticPr fontId="1"/>
  </si>
  <si>
    <t>STﾃﾞｨｰﾌﾟｲﾝﾊﾟｸﾄ</t>
    <phoneticPr fontId="1"/>
  </si>
  <si>
    <t>ご注文数黄色の部分のみに数量を入力して頂きますと、自動計算されます。</t>
    <rPh sb="1" eb="3">
      <t>チュウモン</t>
    </rPh>
    <rPh sb="3" eb="4">
      <t>スウ</t>
    </rPh>
    <rPh sb="4" eb="6">
      <t>キイロ</t>
    </rPh>
    <rPh sb="7" eb="9">
      <t>ブブン</t>
    </rPh>
    <rPh sb="12" eb="14">
      <t>スウリョウ</t>
    </rPh>
    <rPh sb="15" eb="17">
      <t>ニュウリョク</t>
    </rPh>
    <rPh sb="19" eb="20">
      <t>イタダ</t>
    </rPh>
    <rPh sb="25" eb="27">
      <t>ジドウ</t>
    </rPh>
    <rPh sb="27" eb="29">
      <t>ケイサン</t>
    </rPh>
    <phoneticPr fontId="1"/>
  </si>
  <si>
    <t>NEWよく眠れるサプリ</t>
    <rPh sb="5" eb="6">
      <t>ネム</t>
    </rPh>
    <phoneticPr fontId="1"/>
  </si>
  <si>
    <t>ホットボディ</t>
    <phoneticPr fontId="1"/>
  </si>
  <si>
    <t>100ml</t>
    <phoneticPr fontId="1"/>
  </si>
  <si>
    <t>4.5ｇＸ7袋入</t>
    <rPh sb="6" eb="7">
      <t>フクロ</t>
    </rPh>
    <rPh sb="7" eb="8">
      <t>イ</t>
    </rPh>
    <phoneticPr fontId="1"/>
  </si>
  <si>
    <r>
      <t>備考：　</t>
    </r>
    <r>
      <rPr>
        <b/>
        <sz val="14"/>
        <color rgb="FFFF0000"/>
        <rFont val="ＭＳ Ｐ明朝"/>
        <family val="1"/>
        <charset val="128"/>
      </rPr>
      <t>卸価格は、70</t>
    </r>
    <r>
      <rPr>
        <b/>
        <u/>
        <sz val="16"/>
        <color rgb="FFFF0000"/>
        <rFont val="ＭＳ Ｐ明朝"/>
        <family val="1"/>
        <charset val="128"/>
      </rPr>
      <t>％</t>
    </r>
    <r>
      <rPr>
        <b/>
        <sz val="14"/>
        <color rgb="FFFF0000"/>
        <rFont val="ＭＳ Ｐ明朝"/>
        <family val="1"/>
        <charset val="128"/>
      </rPr>
      <t>掛率の金額となっております。販売価格に８％の税が加算されます。</t>
    </r>
    <rPh sb="0" eb="2">
      <t>ビコウ</t>
    </rPh>
    <rPh sb="4" eb="5">
      <t>オロシ</t>
    </rPh>
    <rPh sb="5" eb="7">
      <t>カカク</t>
    </rPh>
    <rPh sb="12" eb="13">
      <t>カ</t>
    </rPh>
    <rPh sb="13" eb="14">
      <t>リツ</t>
    </rPh>
    <rPh sb="15" eb="17">
      <t>キンガク</t>
    </rPh>
    <rPh sb="26" eb="28">
      <t>ハンバイ</t>
    </rPh>
    <rPh sb="28" eb="30">
      <t>カカク</t>
    </rPh>
    <rPh sb="34" eb="35">
      <t>ゼイ</t>
    </rPh>
    <rPh sb="36" eb="38">
      <t>カサン</t>
    </rPh>
    <phoneticPr fontId="1"/>
  </si>
  <si>
    <t>森川　宏昭</t>
    <rPh sb="0" eb="2">
      <t>モリカワ</t>
    </rPh>
    <rPh sb="3" eb="5">
      <t>ヒロアキ</t>
    </rPh>
    <phoneticPr fontId="1"/>
  </si>
  <si>
    <t>氏名</t>
    <rPh sb="0" eb="2">
      <t>シメイ</t>
    </rPh>
    <phoneticPr fontId="1"/>
  </si>
  <si>
    <t>シトリックアミノシリーズ白馬村スキークラブ専用ご注文書</t>
    <rPh sb="12" eb="15">
      <t>ハクバムラ</t>
    </rPh>
    <rPh sb="21" eb="23">
      <t>センヨウ</t>
    </rPh>
    <rPh sb="24" eb="26">
      <t>チュウモン</t>
    </rPh>
    <rPh sb="26" eb="27">
      <t>ショ</t>
    </rPh>
    <phoneticPr fontId="1"/>
  </si>
  <si>
    <t>※卸価格税込合計８千円以上で、送料を弊社が負担致します。</t>
    <rPh sb="1" eb="4">
      <t>オロシカカク</t>
    </rPh>
    <rPh sb="4" eb="6">
      <t>ゼイコミ</t>
    </rPh>
    <rPh sb="6" eb="8">
      <t>ゴウケイ</t>
    </rPh>
    <rPh sb="10" eb="11">
      <t>エン</t>
    </rPh>
    <rPh sb="11" eb="13">
      <t>イジョウ</t>
    </rPh>
    <rPh sb="15" eb="17">
      <t>ソウリョウ</t>
    </rPh>
    <rPh sb="18" eb="20">
      <t>ヘイシャ</t>
    </rPh>
    <rPh sb="21" eb="23">
      <t>フタン</t>
    </rPh>
    <rPh sb="23" eb="24">
      <t>イタ</t>
    </rPh>
    <phoneticPr fontId="1"/>
  </si>
  <si>
    <t>株式会社メダリストジャパン　長野支店</t>
    <rPh sb="0" eb="4">
      <t>カブシキガイシャ</t>
    </rPh>
    <rPh sb="14" eb="16">
      <t>ナガノ</t>
    </rPh>
    <rPh sb="16" eb="18">
      <t>シテン</t>
    </rPh>
    <phoneticPr fontId="1"/>
  </si>
  <si>
    <r>
      <t>会員ID</t>
    </r>
    <r>
      <rPr>
        <sz val="10"/>
        <color rgb="FFFF0000"/>
        <rFont val="メイリオ"/>
        <family val="3"/>
        <charset val="128"/>
      </rPr>
      <t>(必須）</t>
    </r>
    <rPh sb="0" eb="2">
      <t>カイイン</t>
    </rPh>
    <rPh sb="5" eb="7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</si>
</sst>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&quot;販売価格\ &quot;#,##0"/>
    <numFmt numFmtId="177" formatCode="&quot;掛率&quot;#,##0&quot;%&quot;"/>
    <numFmt numFmtId="178" formatCode="&quot;卸価格税抜\&quot;#,##0"/>
    <numFmt numFmtId="179" formatCode="&quot;小計\&quot;#,##0"/>
    <numFmt numFmtId="180" formatCode="&quot;ご注文数&quot;#,##0&quot;点&quot;"/>
    <numFmt numFmtId="181" formatCode="&quot;税込合計\&quot;#,##0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u/>
      <sz val="16"/>
      <name val="メイリオ"/>
      <family val="3"/>
      <charset val="128"/>
    </font>
    <font>
      <b/>
      <u/>
      <sz val="16"/>
      <name val="メイリオ"/>
      <family val="3"/>
      <charset val="128"/>
    </font>
    <font>
      <sz val="10"/>
      <name val="ＭＳ Ｐ明朝"/>
      <family val="1"/>
      <charset val="128"/>
    </font>
    <font>
      <sz val="14"/>
      <color indexed="8"/>
      <name val="メイリオ"/>
      <family val="3"/>
      <charset val="128"/>
    </font>
    <font>
      <b/>
      <u/>
      <sz val="14"/>
      <name val="メイリオ"/>
      <family val="3"/>
      <charset val="128"/>
    </font>
    <font>
      <b/>
      <u/>
      <sz val="11"/>
      <name val="メイリオ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0"/>
      <name val="メイリオ"/>
      <family val="3"/>
      <charset val="128"/>
    </font>
    <font>
      <sz val="11"/>
      <name val="ＭＳ Ｐゴシック"/>
      <family val="3"/>
      <charset val="128"/>
    </font>
    <font>
      <b/>
      <sz val="20"/>
      <name val="HGSｺﾞｼｯｸE"/>
      <family val="3"/>
      <charset val="128"/>
    </font>
    <font>
      <b/>
      <u/>
      <sz val="16"/>
      <color rgb="FFFF0000"/>
      <name val="ＭＳ Ｐ明朝"/>
      <family val="1"/>
      <charset val="128"/>
    </font>
    <font>
      <b/>
      <u/>
      <sz val="14"/>
      <color theme="0"/>
      <name val="メイリオ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8"/>
      <name val="AR P新藝体E"/>
      <family val="3"/>
      <charset val="128"/>
    </font>
    <font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DotDot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ashDotDot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dashDotDot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dashDotDot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dashDotDot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ashDotDot">
        <color auto="1"/>
      </left>
      <right/>
      <top style="medium">
        <color auto="1"/>
      </top>
      <bottom style="medium">
        <color auto="1"/>
      </bottom>
      <diagonal/>
    </border>
    <border>
      <left/>
      <right style="dashDotDot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22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2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8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4" fillId="0" borderId="5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77" fontId="23" fillId="0" borderId="61" xfId="0" applyNumberFormat="1" applyFont="1" applyBorder="1" applyAlignment="1">
      <alignment horizontal="center" vertical="center"/>
    </xf>
    <xf numFmtId="177" fontId="23" fillId="0" borderId="62" xfId="0" applyNumberFormat="1" applyFont="1" applyBorder="1" applyAlignment="1">
      <alignment horizontal="center" vertical="center"/>
    </xf>
    <xf numFmtId="177" fontId="23" fillId="0" borderId="63" xfId="0" applyNumberFormat="1" applyFont="1" applyBorder="1" applyAlignment="1">
      <alignment horizontal="center" vertical="center"/>
    </xf>
    <xf numFmtId="178" fontId="4" fillId="0" borderId="30" xfId="1" applyNumberFormat="1" applyFont="1" applyBorder="1" applyAlignment="1">
      <alignment horizontal="center" vertical="center"/>
    </xf>
    <xf numFmtId="178" fontId="4" fillId="0" borderId="31" xfId="1" applyNumberFormat="1" applyFont="1" applyBorder="1" applyAlignment="1">
      <alignment horizontal="center" vertical="center"/>
    </xf>
    <xf numFmtId="178" fontId="4" fillId="0" borderId="32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9" fontId="4" fillId="4" borderId="42" xfId="0" applyNumberFormat="1" applyFont="1" applyFill="1" applyBorder="1" applyAlignment="1">
      <alignment horizontal="center" vertical="center"/>
    </xf>
    <xf numFmtId="179" fontId="4" fillId="4" borderId="15" xfId="0" applyNumberFormat="1" applyFont="1" applyFill="1" applyBorder="1" applyAlignment="1">
      <alignment horizontal="center" vertical="center"/>
    </xf>
    <xf numFmtId="179" fontId="4" fillId="4" borderId="13" xfId="0" applyNumberFormat="1" applyFont="1" applyFill="1" applyBorder="1" applyAlignment="1">
      <alignment horizontal="center" vertical="center"/>
    </xf>
    <xf numFmtId="180" fontId="4" fillId="4" borderId="57" xfId="0" applyNumberFormat="1" applyFont="1" applyFill="1" applyBorder="1" applyAlignment="1">
      <alignment horizontal="center" vertical="center"/>
    </xf>
    <xf numFmtId="180" fontId="4" fillId="4" borderId="22" xfId="0" applyNumberFormat="1" applyFont="1" applyFill="1" applyBorder="1" applyAlignment="1">
      <alignment horizontal="center" vertical="center"/>
    </xf>
    <xf numFmtId="180" fontId="4" fillId="4" borderId="56" xfId="0" applyNumberFormat="1" applyFont="1" applyFill="1" applyBorder="1" applyAlignment="1">
      <alignment horizontal="center" vertical="center"/>
    </xf>
    <xf numFmtId="181" fontId="25" fillId="3" borderId="42" xfId="0" applyNumberFormat="1" applyFont="1" applyFill="1" applyBorder="1" applyAlignment="1">
      <alignment horizontal="center" vertical="center"/>
    </xf>
    <xf numFmtId="181" fontId="25" fillId="3" borderId="15" xfId="0" applyNumberFormat="1" applyFont="1" applyFill="1" applyBorder="1" applyAlignment="1">
      <alignment horizontal="center" vertical="center"/>
    </xf>
    <xf numFmtId="181" fontId="25" fillId="3" borderId="13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5" fillId="0" borderId="4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top"/>
    </xf>
    <xf numFmtId="0" fontId="21" fillId="0" borderId="39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219075</xdr:colOff>
      <xdr:row>2</xdr:row>
      <xdr:rowOff>0</xdr:rowOff>
    </xdr:from>
    <xdr:to>
      <xdr:col>21</xdr:col>
      <xdr:colOff>314325</xdr:colOff>
      <xdr:row>2</xdr:row>
      <xdr:rowOff>228600</xdr:rowOff>
    </xdr:to>
    <xdr:sp macro="" textlink="">
      <xdr:nvSpPr>
        <xdr:cNvPr id="2089" name="Text Box 3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8115300" y="485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9</xdr:row>
      <xdr:rowOff>19050</xdr:rowOff>
    </xdr:from>
    <xdr:to>
      <xdr:col>4</xdr:col>
      <xdr:colOff>57150</xdr:colOff>
      <xdr:row>12</xdr:row>
      <xdr:rowOff>228600</xdr:rowOff>
    </xdr:to>
    <xdr:pic>
      <xdr:nvPicPr>
        <xdr:cNvPr id="2092" name="図 12" descr="5279ｱﾙﾃｨEVO.gif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1475" y="23717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15</xdr:row>
      <xdr:rowOff>28575</xdr:rowOff>
    </xdr:from>
    <xdr:to>
      <xdr:col>4</xdr:col>
      <xdr:colOff>217149</xdr:colOff>
      <xdr:row>19</xdr:row>
      <xdr:rowOff>85725</xdr:rowOff>
    </xdr:to>
    <xdr:pic>
      <xdr:nvPicPr>
        <xdr:cNvPr id="2093" name="図 13" descr="8157ｴﾌﾞﾘ20包正面.gif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8150" y="3838575"/>
          <a:ext cx="855324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9</xdr:row>
      <xdr:rowOff>57150</xdr:rowOff>
    </xdr:from>
    <xdr:to>
      <xdr:col>11</xdr:col>
      <xdr:colOff>76200</xdr:colOff>
      <xdr:row>12</xdr:row>
      <xdr:rowOff>123825</xdr:rowOff>
    </xdr:to>
    <xdr:pic>
      <xdr:nvPicPr>
        <xdr:cNvPr id="2094" name="図 11" descr="5286ｱﾙﾃｨｴﾎﾞ増量52包入.gif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09925" y="2409825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71437</xdr:colOff>
      <xdr:row>9</xdr:row>
      <xdr:rowOff>33338</xdr:rowOff>
    </xdr:from>
    <xdr:to>
      <xdr:col>18</xdr:col>
      <xdr:colOff>326231</xdr:colOff>
      <xdr:row>12</xdr:row>
      <xdr:rowOff>142875</xdr:rowOff>
    </xdr:to>
    <xdr:grpSp>
      <xdr:nvGrpSpPr>
        <xdr:cNvPr id="2095" name="グループ化 15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GrpSpPr>
          <a:grpSpLocks/>
        </xdr:cNvGrpSpPr>
      </xdr:nvGrpSpPr>
      <xdr:grpSpPr bwMode="auto">
        <a:xfrm>
          <a:off x="5995987" y="2386013"/>
          <a:ext cx="1092994" cy="795337"/>
          <a:chOff x="7772400" y="4305300"/>
          <a:chExt cx="1688167" cy="990601"/>
        </a:xfrm>
      </xdr:grpSpPr>
      <xdr:pic>
        <xdr:nvPicPr>
          <xdr:cNvPr id="2104" name="図 12" descr="5286ｱﾙﾃｨｴﾎﾞ増量52包入.gif">
            <a:extLst>
              <a:ext uri="{FF2B5EF4-FFF2-40B4-BE49-F238E27FC236}">
                <a16:creationId xmlns="" xmlns:a16="http://schemas.microsoft.com/office/drawing/2014/main" id="{00000000-0008-0000-0000-0000380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620125" y="4305300"/>
            <a:ext cx="840442" cy="8572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05" name="図 13" descr="5286ｱﾙﾃｨｴﾎﾞ増量52包入.gif">
            <a:extLst>
              <a:ext uri="{FF2B5EF4-FFF2-40B4-BE49-F238E27FC236}">
                <a16:creationId xmlns="" xmlns:a16="http://schemas.microsoft.com/office/drawing/2014/main" id="{00000000-0008-0000-0000-0000390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201025" y="4371975"/>
            <a:ext cx="840442" cy="8572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06" name="図 14" descr="5286ｱﾙﾃｨｴﾎﾞ増量52包入.gif">
            <a:extLst>
              <a:ext uri="{FF2B5EF4-FFF2-40B4-BE49-F238E27FC236}">
                <a16:creationId xmlns="" xmlns:a16="http://schemas.microsoft.com/office/drawing/2014/main" id="{00000000-0008-0000-0000-00003A0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7772400" y="4438650"/>
            <a:ext cx="840442" cy="8572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209550</xdr:colOff>
      <xdr:row>21</xdr:row>
      <xdr:rowOff>51681</xdr:rowOff>
    </xdr:from>
    <xdr:to>
      <xdr:col>3</xdr:col>
      <xdr:colOff>76200</xdr:colOff>
      <xdr:row>25</xdr:row>
      <xdr:rowOff>47624</xdr:rowOff>
    </xdr:to>
    <xdr:pic>
      <xdr:nvPicPr>
        <xdr:cNvPr id="2096" name="図 26" descr="ジェル化粧箱正面.gif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42925" y="4861806"/>
          <a:ext cx="238125" cy="82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15</xdr:row>
      <xdr:rowOff>57150</xdr:rowOff>
    </xdr:from>
    <xdr:to>
      <xdr:col>11</xdr:col>
      <xdr:colOff>38100</xdr:colOff>
      <xdr:row>19</xdr:row>
      <xdr:rowOff>100157</xdr:rowOff>
    </xdr:to>
    <xdr:pic>
      <xdr:nvPicPr>
        <xdr:cNvPr id="2097" name="図 1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09925" y="3867150"/>
          <a:ext cx="704850" cy="1014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247650</xdr:colOff>
      <xdr:row>15</xdr:row>
      <xdr:rowOff>85724</xdr:rowOff>
    </xdr:from>
    <xdr:to>
      <xdr:col>17</xdr:col>
      <xdr:colOff>276225</xdr:colOff>
      <xdr:row>19</xdr:row>
      <xdr:rowOff>104775</xdr:rowOff>
    </xdr:to>
    <xdr:pic>
      <xdr:nvPicPr>
        <xdr:cNvPr id="2098" name="図 1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81725" y="3895724"/>
          <a:ext cx="44767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271463</xdr:colOff>
      <xdr:row>21</xdr:row>
      <xdr:rowOff>52389</xdr:rowOff>
    </xdr:from>
    <xdr:to>
      <xdr:col>10</xdr:col>
      <xdr:colOff>133350</xdr:colOff>
      <xdr:row>25</xdr:row>
      <xdr:rowOff>73818</xdr:rowOff>
    </xdr:to>
    <xdr:pic>
      <xdr:nvPicPr>
        <xdr:cNvPr id="2100" name="図 26" descr="ジェル化粧箱正面.gif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86138" y="5338764"/>
          <a:ext cx="242887" cy="850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27</xdr:row>
      <xdr:rowOff>57150</xdr:rowOff>
    </xdr:from>
    <xdr:to>
      <xdr:col>4</xdr:col>
      <xdr:colOff>133350</xdr:colOff>
      <xdr:row>31</xdr:row>
      <xdr:rowOff>46604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734175"/>
          <a:ext cx="819150" cy="980054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27</xdr:row>
      <xdr:rowOff>7955</xdr:rowOff>
    </xdr:from>
    <xdr:to>
      <xdr:col>11</xdr:col>
      <xdr:colOff>178449</xdr:colOff>
      <xdr:row>31</xdr:row>
      <xdr:rowOff>28575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6684980"/>
          <a:ext cx="845199" cy="1011220"/>
        </a:xfrm>
        <a:prstGeom prst="rect">
          <a:avLst/>
        </a:prstGeom>
      </xdr:spPr>
    </xdr:pic>
    <xdr:clientData/>
  </xdr:twoCellAnchor>
  <xdr:twoCellAnchor editAs="oneCell">
    <xdr:from>
      <xdr:col>2</xdr:col>
      <xdr:colOff>49951</xdr:colOff>
      <xdr:row>33</xdr:row>
      <xdr:rowOff>78525</xdr:rowOff>
    </xdr:from>
    <xdr:to>
      <xdr:col>4</xdr:col>
      <xdr:colOff>114301</xdr:colOff>
      <xdr:row>37</xdr:row>
      <xdr:rowOff>53801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26" y="8317650"/>
          <a:ext cx="807300" cy="965876"/>
        </a:xfrm>
        <a:prstGeom prst="rect">
          <a:avLst/>
        </a:prstGeom>
      </xdr:spPr>
    </xdr:pic>
    <xdr:clientData/>
  </xdr:twoCellAnchor>
  <xdr:twoCellAnchor editAs="oneCell">
    <xdr:from>
      <xdr:col>9</xdr:col>
      <xdr:colOff>38025</xdr:colOff>
      <xdr:row>33</xdr:row>
      <xdr:rowOff>85650</xdr:rowOff>
    </xdr:from>
    <xdr:to>
      <xdr:col>11</xdr:col>
      <xdr:colOff>72207</xdr:colOff>
      <xdr:row>37</xdr:row>
      <xdr:rowOff>47625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00" y="8324775"/>
          <a:ext cx="796182" cy="952575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</xdr:colOff>
      <xdr:row>27</xdr:row>
      <xdr:rowOff>47625</xdr:rowOff>
    </xdr:from>
    <xdr:to>
      <xdr:col>18</xdr:col>
      <xdr:colOff>24594</xdr:colOff>
      <xdr:row>31</xdr:row>
      <xdr:rowOff>9525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6724650"/>
          <a:ext cx="796119" cy="952500"/>
        </a:xfrm>
        <a:prstGeom prst="rect">
          <a:avLst/>
        </a:prstGeom>
      </xdr:spPr>
    </xdr:pic>
    <xdr:clientData/>
  </xdr:twoCellAnchor>
  <xdr:twoCellAnchor editAs="oneCell">
    <xdr:from>
      <xdr:col>16</xdr:col>
      <xdr:colOff>54113</xdr:colOff>
      <xdr:row>21</xdr:row>
      <xdr:rowOff>28575</xdr:rowOff>
    </xdr:from>
    <xdr:to>
      <xdr:col>18</xdr:col>
      <xdr:colOff>1</xdr:colOff>
      <xdr:row>25</xdr:row>
      <xdr:rowOff>136963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188" y="5343525"/>
          <a:ext cx="784088" cy="93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4"/>
  <sheetViews>
    <sheetView tabSelected="1" zoomScaleSheetLayoutView="30" workbookViewId="0">
      <selection activeCell="AF4" sqref="AF4"/>
    </sheetView>
  </sheetViews>
  <sheetFormatPr defaultColWidth="4" defaultRowHeight="13.5"/>
  <cols>
    <col min="1" max="1" width="1.375" style="5" customWidth="1"/>
    <col min="2" max="2" width="3" style="5" customWidth="1"/>
    <col min="3" max="4" width="4.875" style="5" customWidth="1"/>
    <col min="5" max="5" width="4.625" style="5" customWidth="1"/>
    <col min="6" max="9" width="5.5" style="5" customWidth="1"/>
    <col min="10" max="12" width="5" style="5" customWidth="1"/>
    <col min="13" max="18" width="5.5" style="5" customWidth="1"/>
    <col min="19" max="19" width="4.5" style="5" customWidth="1"/>
    <col min="20" max="23" width="5.125" style="5" customWidth="1"/>
    <col min="24" max="24" width="1" style="5" hidden="1" customWidth="1"/>
    <col min="25" max="26" width="2.625" style="5" customWidth="1"/>
    <col min="27" max="16384" width="4" style="5"/>
  </cols>
  <sheetData>
    <row r="1" spans="2:26" ht="6.75" customHeight="1" thickBot="1"/>
    <row r="2" spans="2:26" ht="31.5" customHeight="1" thickTop="1" thickBot="1">
      <c r="B2" s="1"/>
      <c r="C2" s="43" t="s">
        <v>62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>
        <v>70</v>
      </c>
      <c r="U2" s="46"/>
      <c r="V2" s="46"/>
      <c r="W2" s="47"/>
      <c r="X2" s="2"/>
      <c r="Y2" s="3"/>
      <c r="Z2" s="4"/>
    </row>
    <row r="3" spans="2:26" ht="24.75" customHeight="1" thickBot="1">
      <c r="B3" s="6"/>
      <c r="C3" s="65" t="s">
        <v>0</v>
      </c>
      <c r="D3" s="66"/>
      <c r="E3" s="66"/>
      <c r="F3" s="67"/>
      <c r="G3" s="59"/>
      <c r="H3" s="59"/>
      <c r="I3" s="59"/>
      <c r="J3" s="59"/>
      <c r="K3" s="59"/>
      <c r="L3" s="60"/>
      <c r="M3" s="148" t="s">
        <v>65</v>
      </c>
      <c r="N3" s="149"/>
      <c r="O3" s="58"/>
      <c r="P3" s="59"/>
      <c r="Q3" s="59"/>
      <c r="R3" s="59"/>
      <c r="S3" s="60"/>
      <c r="T3" s="21"/>
      <c r="U3" s="21"/>
      <c r="V3" s="21"/>
      <c r="W3" s="21"/>
      <c r="X3" s="7"/>
      <c r="Y3" s="7"/>
      <c r="Z3" s="4"/>
    </row>
    <row r="4" spans="2:26" ht="29.25" customHeight="1">
      <c r="B4" s="6"/>
      <c r="C4" s="65" t="s">
        <v>61</v>
      </c>
      <c r="D4" s="66"/>
      <c r="E4" s="66"/>
      <c r="F4" s="67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7"/>
      <c r="Y4" s="7"/>
      <c r="Z4" s="4"/>
    </row>
    <row r="5" spans="2:26" ht="29.25" customHeight="1">
      <c r="B5" s="6"/>
      <c r="C5" s="68" t="s">
        <v>10</v>
      </c>
      <c r="D5" s="69"/>
      <c r="E5" s="69"/>
      <c r="F5" s="70"/>
      <c r="G5" s="143" t="s">
        <v>50</v>
      </c>
      <c r="H5" s="144"/>
      <c r="I5" s="144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X5" s="7"/>
      <c r="Y5" s="7"/>
      <c r="Z5" s="4"/>
    </row>
    <row r="6" spans="2:26" ht="29.25" customHeight="1" thickBot="1">
      <c r="B6" s="6"/>
      <c r="C6" s="79" t="s">
        <v>9</v>
      </c>
      <c r="D6" s="80"/>
      <c r="E6" s="80"/>
      <c r="F6" s="81"/>
      <c r="G6" s="113"/>
      <c r="H6" s="113"/>
      <c r="I6" s="113"/>
      <c r="J6" s="113"/>
      <c r="K6" s="113"/>
      <c r="L6" s="113"/>
      <c r="M6" s="114"/>
      <c r="N6" s="61"/>
      <c r="O6" s="62"/>
      <c r="P6" s="62"/>
      <c r="Q6" s="62"/>
      <c r="R6" s="62"/>
      <c r="S6" s="62"/>
      <c r="T6" s="62"/>
      <c r="U6" s="62"/>
      <c r="V6" s="62"/>
      <c r="W6" s="63"/>
      <c r="X6" s="7"/>
      <c r="Y6" s="7"/>
      <c r="Z6" s="4"/>
    </row>
    <row r="7" spans="2:26" ht="7.5" customHeight="1" thickBot="1">
      <c r="B7" s="6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7"/>
      <c r="Y7" s="7"/>
      <c r="Z7" s="4"/>
    </row>
    <row r="8" spans="2:26" ht="13.5" customHeight="1">
      <c r="B8" s="6"/>
      <c r="C8" s="73" t="s">
        <v>1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4"/>
      <c r="Y8" s="9"/>
      <c r="Z8" s="4"/>
    </row>
    <row r="9" spans="2:26" ht="13.5" customHeight="1" thickBot="1">
      <c r="B9" s="6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77"/>
      <c r="V9" s="77"/>
      <c r="W9" s="77"/>
      <c r="X9" s="10"/>
      <c r="Y9" s="9"/>
      <c r="Z9" s="4"/>
    </row>
    <row r="10" spans="2:26" ht="16.5" customHeight="1">
      <c r="B10" s="11"/>
      <c r="C10" s="29"/>
      <c r="D10" s="29"/>
      <c r="E10" s="29"/>
      <c r="F10" s="82" t="s">
        <v>34</v>
      </c>
      <c r="G10" s="82"/>
      <c r="H10" s="82"/>
      <c r="I10" s="83"/>
      <c r="J10" s="29"/>
      <c r="K10" s="29"/>
      <c r="L10" s="29"/>
      <c r="M10" s="82" t="s">
        <v>35</v>
      </c>
      <c r="N10" s="82"/>
      <c r="O10" s="82"/>
      <c r="P10" s="83"/>
      <c r="Q10" s="26"/>
      <c r="R10" s="29"/>
      <c r="S10" s="29"/>
      <c r="T10" s="107" t="s">
        <v>36</v>
      </c>
      <c r="U10" s="107"/>
      <c r="V10" s="107"/>
      <c r="W10" s="108"/>
      <c r="X10" s="10"/>
      <c r="Y10" s="9"/>
      <c r="Z10" s="4"/>
    </row>
    <row r="11" spans="2:26" ht="18.75">
      <c r="B11" s="11"/>
      <c r="C11" s="18"/>
      <c r="D11" s="18"/>
      <c r="E11" s="18"/>
      <c r="F11" s="53" t="s">
        <v>6</v>
      </c>
      <c r="G11" s="53"/>
      <c r="H11" s="53"/>
      <c r="I11" s="54"/>
      <c r="J11" s="18"/>
      <c r="K11" s="18"/>
      <c r="L11" s="18"/>
      <c r="M11" s="53" t="s">
        <v>6</v>
      </c>
      <c r="N11" s="53"/>
      <c r="O11" s="53"/>
      <c r="P11" s="54"/>
      <c r="Q11" s="18"/>
      <c r="R11" s="18"/>
      <c r="S11" s="18"/>
      <c r="T11" s="109" t="s">
        <v>6</v>
      </c>
      <c r="U11" s="109"/>
      <c r="V11" s="109"/>
      <c r="W11" s="110"/>
      <c r="X11" s="10"/>
      <c r="Y11" s="9"/>
      <c r="Z11" s="4"/>
    </row>
    <row r="12" spans="2:26" ht="18.75">
      <c r="B12" s="11"/>
      <c r="C12" s="18"/>
      <c r="D12" s="18"/>
      <c r="E12" s="18"/>
      <c r="F12" s="53" t="s">
        <v>7</v>
      </c>
      <c r="G12" s="53"/>
      <c r="H12" s="53"/>
      <c r="I12" s="54"/>
      <c r="J12" s="18"/>
      <c r="K12" s="18"/>
      <c r="L12" s="18"/>
      <c r="M12" s="84" t="s">
        <v>14</v>
      </c>
      <c r="N12" s="84"/>
      <c r="O12" s="84"/>
      <c r="P12" s="85"/>
      <c r="Q12" s="18"/>
      <c r="R12" s="18"/>
      <c r="S12" s="18"/>
      <c r="T12" s="84" t="s">
        <v>15</v>
      </c>
      <c r="U12" s="84"/>
      <c r="V12" s="84"/>
      <c r="W12" s="85"/>
      <c r="X12" s="10"/>
      <c r="Y12" s="9"/>
      <c r="Z12" s="4"/>
    </row>
    <row r="13" spans="2:26" ht="19.5" thickBot="1">
      <c r="B13" s="11"/>
      <c r="C13" s="18"/>
      <c r="D13" s="18"/>
      <c r="E13" s="18"/>
      <c r="F13" s="51">
        <v>1600</v>
      </c>
      <c r="G13" s="51"/>
      <c r="H13" s="51"/>
      <c r="I13" s="52"/>
      <c r="J13" s="18"/>
      <c r="K13" s="18"/>
      <c r="L13" s="18"/>
      <c r="M13" s="51">
        <v>10000</v>
      </c>
      <c r="N13" s="51"/>
      <c r="O13" s="51"/>
      <c r="P13" s="52"/>
      <c r="Q13" s="18"/>
      <c r="R13" s="18"/>
      <c r="S13" s="18"/>
      <c r="T13" s="51">
        <v>29000</v>
      </c>
      <c r="U13" s="51"/>
      <c r="V13" s="51"/>
      <c r="W13" s="52"/>
      <c r="X13" s="10"/>
      <c r="Y13" s="9"/>
      <c r="Z13" s="4"/>
    </row>
    <row r="14" spans="2:26" ht="18.75" customHeight="1" thickBot="1">
      <c r="B14" s="11"/>
      <c r="C14" s="18"/>
      <c r="D14" s="18"/>
      <c r="E14" s="18"/>
      <c r="F14" s="48">
        <f>+ROUND(F13*$T$2%,0)</f>
        <v>1120</v>
      </c>
      <c r="G14" s="49"/>
      <c r="H14" s="49"/>
      <c r="I14" s="50"/>
      <c r="J14" s="18"/>
      <c r="K14" s="18"/>
      <c r="L14" s="18"/>
      <c r="M14" s="48">
        <f>+ROUND(M13*$T$2%,0)</f>
        <v>7000</v>
      </c>
      <c r="N14" s="49"/>
      <c r="O14" s="49"/>
      <c r="P14" s="50"/>
      <c r="Q14" s="18"/>
      <c r="R14" s="18"/>
      <c r="S14" s="18"/>
      <c r="T14" s="48">
        <f>+ROUND(T13*$T$2%,0)</f>
        <v>20300</v>
      </c>
      <c r="U14" s="49"/>
      <c r="V14" s="49"/>
      <c r="W14" s="50"/>
      <c r="X14" s="10"/>
      <c r="Y14" s="9"/>
      <c r="Z14" s="4"/>
    </row>
    <row r="15" spans="2:26" ht="22.5" customHeight="1" thickBot="1">
      <c r="B15" s="11"/>
      <c r="C15" s="56">
        <v>5279</v>
      </c>
      <c r="D15" s="72"/>
      <c r="E15" s="24" t="s">
        <v>4</v>
      </c>
      <c r="F15" s="39"/>
      <c r="G15" s="55"/>
      <c r="H15" s="55"/>
      <c r="I15" s="40" t="s">
        <v>3</v>
      </c>
      <c r="J15" s="56">
        <v>5286</v>
      </c>
      <c r="K15" s="72"/>
      <c r="L15" s="24" t="s">
        <v>4</v>
      </c>
      <c r="M15" s="39"/>
      <c r="N15" s="55"/>
      <c r="O15" s="55"/>
      <c r="P15" s="40" t="s">
        <v>3</v>
      </c>
      <c r="Q15" s="56" t="s">
        <v>48</v>
      </c>
      <c r="R15" s="57"/>
      <c r="S15" s="24" t="s">
        <v>4</v>
      </c>
      <c r="T15" s="39"/>
      <c r="U15" s="55"/>
      <c r="V15" s="55"/>
      <c r="W15" s="40" t="s">
        <v>13</v>
      </c>
      <c r="X15" s="10"/>
      <c r="Y15" s="9"/>
      <c r="Z15" s="4"/>
    </row>
    <row r="16" spans="2:26" ht="18.75">
      <c r="B16" s="11"/>
      <c r="C16" s="19"/>
      <c r="D16" s="18"/>
      <c r="E16" s="18"/>
      <c r="F16" s="102" t="s">
        <v>37</v>
      </c>
      <c r="G16" s="102"/>
      <c r="H16" s="102"/>
      <c r="I16" s="103"/>
      <c r="J16" s="18"/>
      <c r="K16" s="18"/>
      <c r="L16" s="82" t="s">
        <v>38</v>
      </c>
      <c r="M16" s="82"/>
      <c r="N16" s="82"/>
      <c r="O16" s="82"/>
      <c r="P16" s="115"/>
      <c r="Q16" s="22"/>
      <c r="R16" s="18"/>
      <c r="S16" s="82" t="s">
        <v>39</v>
      </c>
      <c r="T16" s="82"/>
      <c r="U16" s="82"/>
      <c r="V16" s="82"/>
      <c r="W16" s="83"/>
      <c r="X16" s="10"/>
      <c r="Y16" s="9"/>
      <c r="Z16" s="4"/>
    </row>
    <row r="17" spans="2:26" ht="19.5">
      <c r="B17" s="11"/>
      <c r="C17" s="19"/>
      <c r="D17" s="18"/>
      <c r="E17" s="25"/>
      <c r="F17" s="53" t="s">
        <v>8</v>
      </c>
      <c r="G17" s="53"/>
      <c r="H17" s="53"/>
      <c r="I17" s="54"/>
      <c r="J17" s="18"/>
      <c r="K17" s="18"/>
      <c r="L17" s="18"/>
      <c r="M17" s="111" t="s">
        <v>22</v>
      </c>
      <c r="N17" s="111"/>
      <c r="O17" s="111"/>
      <c r="P17" s="112"/>
      <c r="Q17" s="22"/>
      <c r="R17" s="18"/>
      <c r="S17" s="20"/>
      <c r="T17" s="53" t="s">
        <v>17</v>
      </c>
      <c r="U17" s="53"/>
      <c r="V17" s="53"/>
      <c r="W17" s="54"/>
      <c r="X17" s="10"/>
      <c r="Y17" s="9"/>
      <c r="Z17" s="4"/>
    </row>
    <row r="18" spans="2:26" ht="18.75">
      <c r="B18" s="11"/>
      <c r="C18" s="19"/>
      <c r="D18" s="18"/>
      <c r="E18" s="18"/>
      <c r="F18" s="53" t="s">
        <v>5</v>
      </c>
      <c r="G18" s="53"/>
      <c r="H18" s="53"/>
      <c r="I18" s="54"/>
      <c r="J18" s="18"/>
      <c r="K18" s="18"/>
      <c r="L18" s="18"/>
      <c r="M18" s="53" t="s">
        <v>23</v>
      </c>
      <c r="N18" s="53"/>
      <c r="O18" s="53"/>
      <c r="P18" s="54"/>
      <c r="Q18" s="22"/>
      <c r="R18" s="18"/>
      <c r="S18" s="18"/>
      <c r="T18" s="53" t="s">
        <v>57</v>
      </c>
      <c r="U18" s="53"/>
      <c r="V18" s="53"/>
      <c r="W18" s="54"/>
      <c r="X18" s="10"/>
      <c r="Y18" s="9"/>
      <c r="Z18" s="4"/>
    </row>
    <row r="19" spans="2:26" ht="19.5" thickBot="1">
      <c r="B19" s="11"/>
      <c r="C19" s="18"/>
      <c r="D19" s="18"/>
      <c r="E19" s="18"/>
      <c r="F19" s="51">
        <v>2000</v>
      </c>
      <c r="G19" s="51"/>
      <c r="H19" s="51"/>
      <c r="I19" s="52"/>
      <c r="J19" s="18"/>
      <c r="K19" s="18"/>
      <c r="L19" s="18"/>
      <c r="M19" s="51">
        <v>2838</v>
      </c>
      <c r="N19" s="51"/>
      <c r="O19" s="51"/>
      <c r="P19" s="52"/>
      <c r="Q19" s="18"/>
      <c r="R19" s="18"/>
      <c r="S19" s="18"/>
      <c r="T19" s="51">
        <v>1350</v>
      </c>
      <c r="U19" s="51"/>
      <c r="V19" s="51"/>
      <c r="W19" s="52"/>
      <c r="X19" s="10"/>
      <c r="Y19" s="9"/>
      <c r="Z19" s="4"/>
    </row>
    <row r="20" spans="2:26" ht="19.5" thickBot="1">
      <c r="B20" s="11"/>
      <c r="C20" s="25"/>
      <c r="D20" s="18"/>
      <c r="E20" s="18"/>
      <c r="F20" s="48">
        <f>+ROUND(F19*$T$2%,0)</f>
        <v>1400</v>
      </c>
      <c r="G20" s="49"/>
      <c r="H20" s="49"/>
      <c r="I20" s="50"/>
      <c r="J20" s="18"/>
      <c r="K20" s="18"/>
      <c r="L20" s="18"/>
      <c r="M20" s="48">
        <f>+ROUND(M19*$T$2%,0)</f>
        <v>1987</v>
      </c>
      <c r="N20" s="49"/>
      <c r="O20" s="49"/>
      <c r="P20" s="50"/>
      <c r="Q20" s="20"/>
      <c r="R20" s="18"/>
      <c r="S20" s="18"/>
      <c r="T20" s="48">
        <f>+ROUND(T19*$T$2%,0)</f>
        <v>945</v>
      </c>
      <c r="U20" s="49"/>
      <c r="V20" s="49"/>
      <c r="W20" s="50"/>
      <c r="X20" s="10"/>
      <c r="Y20" s="9"/>
      <c r="Z20" s="4"/>
    </row>
    <row r="21" spans="2:26" ht="22.5" customHeight="1" thickBot="1">
      <c r="B21" s="11"/>
      <c r="C21" s="56">
        <v>8157</v>
      </c>
      <c r="D21" s="72"/>
      <c r="E21" s="24" t="s">
        <v>4</v>
      </c>
      <c r="F21" s="38"/>
      <c r="G21" s="71"/>
      <c r="H21" s="71"/>
      <c r="I21" s="23" t="s">
        <v>3</v>
      </c>
      <c r="J21" s="56">
        <v>8096</v>
      </c>
      <c r="K21" s="72"/>
      <c r="L21" s="24" t="s">
        <v>4</v>
      </c>
      <c r="M21" s="38"/>
      <c r="N21" s="71"/>
      <c r="O21" s="71"/>
      <c r="P21" s="23" t="s">
        <v>3</v>
      </c>
      <c r="Q21" s="56">
        <v>7150</v>
      </c>
      <c r="R21" s="72"/>
      <c r="S21" s="24" t="s">
        <v>4</v>
      </c>
      <c r="T21" s="38"/>
      <c r="U21" s="71"/>
      <c r="V21" s="71"/>
      <c r="W21" s="23" t="s">
        <v>12</v>
      </c>
      <c r="X21" s="10"/>
      <c r="Y21" s="9"/>
      <c r="Z21" s="4"/>
    </row>
    <row r="22" spans="2:26" ht="17.25" customHeight="1">
      <c r="B22" s="11"/>
      <c r="C22" s="19"/>
      <c r="D22" s="18"/>
      <c r="E22" s="82" t="s">
        <v>40</v>
      </c>
      <c r="F22" s="82"/>
      <c r="G22" s="82"/>
      <c r="H22" s="82"/>
      <c r="I22" s="83"/>
      <c r="J22" s="18"/>
      <c r="K22" s="18"/>
      <c r="L22" s="82" t="s">
        <v>41</v>
      </c>
      <c r="M22" s="82"/>
      <c r="N22" s="82"/>
      <c r="O22" s="82"/>
      <c r="P22" s="83"/>
      <c r="Q22" s="22"/>
      <c r="R22" s="18"/>
      <c r="S22" s="82" t="s">
        <v>55</v>
      </c>
      <c r="T22" s="82"/>
      <c r="U22" s="82"/>
      <c r="V22" s="82"/>
      <c r="W22" s="83"/>
      <c r="X22" s="10"/>
      <c r="Y22" s="9"/>
      <c r="Z22" s="4"/>
    </row>
    <row r="23" spans="2:26" ht="16.5" customHeight="1">
      <c r="B23" s="11"/>
      <c r="C23" s="19"/>
      <c r="D23" s="18"/>
      <c r="E23" s="18"/>
      <c r="F23" s="111" t="s">
        <v>11</v>
      </c>
      <c r="G23" s="111"/>
      <c r="H23" s="111"/>
      <c r="I23" s="112"/>
      <c r="J23" s="18"/>
      <c r="K23" s="18"/>
      <c r="L23" s="18"/>
      <c r="M23" s="53" t="s">
        <v>24</v>
      </c>
      <c r="N23" s="53"/>
      <c r="O23" s="53"/>
      <c r="P23" s="54"/>
      <c r="Q23" s="22"/>
      <c r="R23" s="18"/>
      <c r="S23" s="20"/>
      <c r="T23" s="53" t="s">
        <v>56</v>
      </c>
      <c r="U23" s="53"/>
      <c r="V23" s="53"/>
      <c r="W23" s="54"/>
      <c r="X23" s="10"/>
      <c r="Y23" s="9"/>
      <c r="Z23" s="4"/>
    </row>
    <row r="24" spans="2:26" ht="15.75" customHeight="1">
      <c r="B24" s="11"/>
      <c r="C24" s="19"/>
      <c r="D24" s="18"/>
      <c r="E24" s="18"/>
      <c r="F24" s="53" t="s">
        <v>16</v>
      </c>
      <c r="G24" s="53"/>
      <c r="H24" s="53"/>
      <c r="I24" s="54"/>
      <c r="J24" s="18"/>
      <c r="K24" s="18"/>
      <c r="L24" s="18"/>
      <c r="M24" s="53" t="s">
        <v>47</v>
      </c>
      <c r="N24" s="53"/>
      <c r="O24" s="53"/>
      <c r="P24" s="54"/>
      <c r="Q24" s="22"/>
      <c r="R24" s="18"/>
      <c r="S24" s="18"/>
      <c r="T24" s="53" t="s">
        <v>58</v>
      </c>
      <c r="U24" s="53"/>
      <c r="V24" s="53"/>
      <c r="W24" s="54"/>
      <c r="X24" s="10"/>
      <c r="Y24" s="9"/>
      <c r="Z24" s="4"/>
    </row>
    <row r="25" spans="2:26" ht="15.75" customHeight="1" thickBot="1">
      <c r="B25" s="11"/>
      <c r="C25" s="19"/>
      <c r="D25" s="18"/>
      <c r="E25" s="18"/>
      <c r="F25" s="51">
        <v>3800</v>
      </c>
      <c r="G25" s="51"/>
      <c r="H25" s="51"/>
      <c r="I25" s="52"/>
      <c r="J25" s="18"/>
      <c r="K25" s="18"/>
      <c r="L25" s="18"/>
      <c r="M25" s="51">
        <v>45600</v>
      </c>
      <c r="N25" s="51"/>
      <c r="O25" s="51"/>
      <c r="P25" s="52"/>
      <c r="Q25" s="18"/>
      <c r="R25" s="18"/>
      <c r="S25" s="18"/>
      <c r="T25" s="51">
        <v>1750</v>
      </c>
      <c r="U25" s="51"/>
      <c r="V25" s="51"/>
      <c r="W25" s="52"/>
      <c r="X25" s="10"/>
      <c r="Y25" s="9"/>
      <c r="Z25" s="4"/>
    </row>
    <row r="26" spans="2:26" ht="19.5" thickBot="1">
      <c r="B26" s="11"/>
      <c r="C26" s="19"/>
      <c r="D26" s="18"/>
      <c r="E26" s="18"/>
      <c r="F26" s="48">
        <f>+ROUND(F25*$T$2%,0)</f>
        <v>2660</v>
      </c>
      <c r="G26" s="49"/>
      <c r="H26" s="49"/>
      <c r="I26" s="50"/>
      <c r="J26" s="18"/>
      <c r="K26" s="18"/>
      <c r="L26" s="18"/>
      <c r="M26" s="48">
        <f>+ROUND(M25*$T$2%,0)</f>
        <v>31920</v>
      </c>
      <c r="N26" s="49"/>
      <c r="O26" s="49"/>
      <c r="P26" s="50"/>
      <c r="Q26" s="20"/>
      <c r="R26" s="18"/>
      <c r="S26" s="18"/>
      <c r="T26" s="48">
        <f>+ROUND(T25*$T$2%,0)</f>
        <v>1225</v>
      </c>
      <c r="U26" s="49"/>
      <c r="V26" s="49"/>
      <c r="W26" s="50"/>
      <c r="X26" s="10"/>
      <c r="Y26" s="9"/>
      <c r="Z26" s="4"/>
    </row>
    <row r="27" spans="2:26" ht="22.5" customHeight="1" thickBot="1">
      <c r="B27" s="11"/>
      <c r="C27" s="56">
        <v>7136</v>
      </c>
      <c r="D27" s="72"/>
      <c r="E27" s="24" t="s">
        <v>4</v>
      </c>
      <c r="F27" s="38"/>
      <c r="G27" s="71"/>
      <c r="H27" s="71"/>
      <c r="I27" s="23" t="s">
        <v>3</v>
      </c>
      <c r="J27" s="56" t="s">
        <v>49</v>
      </c>
      <c r="K27" s="72"/>
      <c r="L27" s="24" t="s">
        <v>4</v>
      </c>
      <c r="M27" s="38"/>
      <c r="N27" s="71"/>
      <c r="O27" s="71"/>
      <c r="P27" s="23" t="s">
        <v>3</v>
      </c>
      <c r="Q27" s="56">
        <v>8249</v>
      </c>
      <c r="R27" s="72"/>
      <c r="S27" s="24" t="s">
        <v>4</v>
      </c>
      <c r="T27" s="38"/>
      <c r="U27" s="71"/>
      <c r="V27" s="71"/>
      <c r="W27" s="23" t="s">
        <v>3</v>
      </c>
      <c r="X27" s="4"/>
      <c r="Y27" s="9"/>
      <c r="Z27" s="4"/>
    </row>
    <row r="28" spans="2:26" ht="19.5" customHeight="1">
      <c r="B28" s="11"/>
      <c r="C28" s="18"/>
      <c r="D28" s="18"/>
      <c r="E28" s="116" t="s">
        <v>44</v>
      </c>
      <c r="F28" s="116"/>
      <c r="G28" s="82"/>
      <c r="H28" s="82"/>
      <c r="I28" s="83"/>
      <c r="J28" s="18"/>
      <c r="K28" s="18"/>
      <c r="L28" s="18"/>
      <c r="M28" s="102" t="s">
        <v>42</v>
      </c>
      <c r="N28" s="102"/>
      <c r="O28" s="102"/>
      <c r="P28" s="103"/>
      <c r="T28" s="102" t="s">
        <v>43</v>
      </c>
      <c r="U28" s="102"/>
      <c r="V28" s="102"/>
      <c r="W28" s="103"/>
      <c r="X28" s="4"/>
      <c r="Y28" s="7"/>
      <c r="Z28" s="4"/>
    </row>
    <row r="29" spans="2:26" ht="19.5" customHeight="1">
      <c r="B29" s="11"/>
      <c r="C29" s="18"/>
      <c r="D29" s="18"/>
      <c r="F29" s="147" t="s">
        <v>53</v>
      </c>
      <c r="G29" s="147"/>
      <c r="H29" s="147"/>
      <c r="I29" s="54"/>
      <c r="J29" s="18"/>
      <c r="K29" s="18"/>
      <c r="L29" s="18"/>
      <c r="M29" s="111" t="s">
        <v>25</v>
      </c>
      <c r="N29" s="111"/>
      <c r="O29" s="111"/>
      <c r="P29" s="112"/>
      <c r="T29" s="53" t="s">
        <v>27</v>
      </c>
      <c r="U29" s="53"/>
      <c r="V29" s="53"/>
      <c r="W29" s="54"/>
      <c r="X29" s="4"/>
      <c r="Y29" s="7"/>
      <c r="Z29" s="4"/>
    </row>
    <row r="30" spans="2:26" ht="19.5" customHeight="1">
      <c r="B30" s="11"/>
      <c r="C30" s="18"/>
      <c r="D30" s="18"/>
      <c r="F30" s="147" t="s">
        <v>28</v>
      </c>
      <c r="G30" s="147"/>
      <c r="H30" s="147"/>
      <c r="I30" s="54"/>
      <c r="J30" s="18"/>
      <c r="K30" s="18"/>
      <c r="L30" s="18"/>
      <c r="M30" s="53" t="s">
        <v>26</v>
      </c>
      <c r="N30" s="53"/>
      <c r="O30" s="53"/>
      <c r="P30" s="54"/>
      <c r="T30" s="53" t="s">
        <v>28</v>
      </c>
      <c r="U30" s="53"/>
      <c r="V30" s="53"/>
      <c r="W30" s="54"/>
      <c r="X30" s="4"/>
      <c r="Y30" s="7"/>
      <c r="Z30" s="4"/>
    </row>
    <row r="31" spans="2:26" ht="19.5" customHeight="1" thickBot="1">
      <c r="B31" s="11"/>
      <c r="C31" s="18"/>
      <c r="D31" s="18"/>
      <c r="F31" s="51">
        <v>1760</v>
      </c>
      <c r="G31" s="51"/>
      <c r="H31" s="51"/>
      <c r="I31" s="52"/>
      <c r="J31" s="18"/>
      <c r="K31" s="18"/>
      <c r="L31" s="18"/>
      <c r="M31" s="51">
        <v>1840</v>
      </c>
      <c r="N31" s="51"/>
      <c r="O31" s="51"/>
      <c r="P31" s="52"/>
      <c r="T31" s="51">
        <v>1920</v>
      </c>
      <c r="U31" s="51"/>
      <c r="V31" s="51"/>
      <c r="W31" s="52"/>
      <c r="X31" s="4"/>
      <c r="Y31" s="7"/>
      <c r="Z31" s="4"/>
    </row>
    <row r="32" spans="2:26" ht="22.5" customHeight="1" thickBot="1">
      <c r="B32" s="11"/>
      <c r="C32" s="18"/>
      <c r="D32" s="18"/>
      <c r="E32" s="18"/>
      <c r="F32" s="48">
        <f>+ROUND(F31*$T$2%,0)</f>
        <v>1232</v>
      </c>
      <c r="G32" s="49"/>
      <c r="H32" s="49"/>
      <c r="I32" s="50"/>
      <c r="J32" s="18"/>
      <c r="K32" s="18"/>
      <c r="L32" s="18"/>
      <c r="M32" s="48">
        <f>+ROUND(M31*$T$2%,0)</f>
        <v>1288</v>
      </c>
      <c r="N32" s="49"/>
      <c r="O32" s="49"/>
      <c r="P32" s="50"/>
      <c r="S32" s="28"/>
      <c r="T32" s="48">
        <f>+ROUND(T31*$T$2%,0)</f>
        <v>1344</v>
      </c>
      <c r="U32" s="49"/>
      <c r="V32" s="49"/>
      <c r="W32" s="50"/>
      <c r="X32" s="4"/>
      <c r="Y32" s="7"/>
      <c r="Z32" s="4"/>
    </row>
    <row r="33" spans="2:26" ht="22.5" customHeight="1" thickBot="1">
      <c r="B33" s="11"/>
      <c r="C33" s="56">
        <v>5354</v>
      </c>
      <c r="D33" s="72"/>
      <c r="E33" s="24" t="s">
        <v>4</v>
      </c>
      <c r="F33" s="38"/>
      <c r="G33" s="71"/>
      <c r="H33" s="71"/>
      <c r="I33" s="23" t="s">
        <v>3</v>
      </c>
      <c r="J33" s="56">
        <v>5378</v>
      </c>
      <c r="K33" s="72"/>
      <c r="L33" s="24" t="s">
        <v>4</v>
      </c>
      <c r="M33" s="38"/>
      <c r="N33" s="71"/>
      <c r="O33" s="71"/>
      <c r="P33" s="23" t="s">
        <v>3</v>
      </c>
      <c r="Q33" s="56">
        <v>5392</v>
      </c>
      <c r="R33" s="72"/>
      <c r="S33" s="140" t="s">
        <v>32</v>
      </c>
      <c r="T33" s="141"/>
      <c r="U33" s="139"/>
      <c r="V33" s="139"/>
      <c r="W33" s="27" t="s">
        <v>33</v>
      </c>
      <c r="X33" s="4"/>
      <c r="Y33" s="7"/>
      <c r="Z33" s="4"/>
    </row>
    <row r="34" spans="2:26" ht="19.5" customHeight="1">
      <c r="B34" s="11"/>
      <c r="C34" s="18"/>
      <c r="D34" s="18"/>
      <c r="E34" s="18"/>
      <c r="F34" s="102" t="s">
        <v>45</v>
      </c>
      <c r="G34" s="102"/>
      <c r="H34" s="102"/>
      <c r="I34" s="103"/>
      <c r="J34" s="18"/>
      <c r="K34" s="18"/>
      <c r="L34" s="82" t="s">
        <v>46</v>
      </c>
      <c r="M34" s="82"/>
      <c r="N34" s="82"/>
      <c r="O34" s="82"/>
      <c r="P34" s="83"/>
      <c r="Q34" s="26"/>
      <c r="R34" s="18"/>
      <c r="S34" s="18"/>
      <c r="T34" s="29"/>
      <c r="U34" s="29"/>
      <c r="V34" s="29"/>
      <c r="W34" s="41"/>
      <c r="X34" s="4"/>
      <c r="Y34" s="7"/>
      <c r="Z34" s="4"/>
    </row>
    <row r="35" spans="2:26" ht="19.5" customHeight="1">
      <c r="B35" s="11"/>
      <c r="C35" s="18"/>
      <c r="D35" s="18"/>
      <c r="E35" s="18"/>
      <c r="F35" s="111" t="s">
        <v>29</v>
      </c>
      <c r="G35" s="111"/>
      <c r="H35" s="111"/>
      <c r="I35" s="112"/>
      <c r="J35" s="18"/>
      <c r="K35" s="18"/>
      <c r="L35" s="18"/>
      <c r="M35" s="111" t="s">
        <v>30</v>
      </c>
      <c r="N35" s="111"/>
      <c r="O35" s="111"/>
      <c r="P35" s="112"/>
      <c r="Q35" s="22"/>
      <c r="R35" s="18"/>
      <c r="S35" s="20"/>
      <c r="T35" s="18"/>
      <c r="U35" s="18"/>
      <c r="V35" s="18"/>
      <c r="W35" s="42"/>
      <c r="X35" s="4"/>
      <c r="Y35" s="7"/>
      <c r="Z35" s="4"/>
    </row>
    <row r="36" spans="2:26" ht="19.5" customHeight="1">
      <c r="B36" s="11"/>
      <c r="C36" s="18"/>
      <c r="D36" s="18"/>
      <c r="E36" s="18"/>
      <c r="F36" s="53" t="s">
        <v>26</v>
      </c>
      <c r="G36" s="53"/>
      <c r="H36" s="53"/>
      <c r="I36" s="54"/>
      <c r="J36" s="18"/>
      <c r="K36" s="18"/>
      <c r="L36" s="18"/>
      <c r="M36" s="53" t="s">
        <v>31</v>
      </c>
      <c r="N36" s="53"/>
      <c r="O36" s="53"/>
      <c r="P36" s="54"/>
      <c r="Q36" s="89">
        <f>SUM(G15+N15+U15+G21+N21+U21+G27+N27+U27+G33+N33+U33+G39+N39)</f>
        <v>0</v>
      </c>
      <c r="R36" s="90"/>
      <c r="S36" s="90"/>
      <c r="T36" s="90"/>
      <c r="U36" s="90"/>
      <c r="V36" s="90"/>
      <c r="W36" s="91"/>
      <c r="X36" s="4"/>
      <c r="Y36" s="7"/>
      <c r="Z36" s="4"/>
    </row>
    <row r="37" spans="2:26" ht="19.5" customHeight="1" thickBot="1">
      <c r="B37" s="11"/>
      <c r="C37" s="18"/>
      <c r="D37" s="18"/>
      <c r="E37" s="18"/>
      <c r="F37" s="51">
        <v>1680</v>
      </c>
      <c r="G37" s="51"/>
      <c r="H37" s="51"/>
      <c r="I37" s="52"/>
      <c r="J37" s="18"/>
      <c r="K37" s="18"/>
      <c r="L37" s="18"/>
      <c r="M37" s="51">
        <v>2340</v>
      </c>
      <c r="N37" s="51"/>
      <c r="O37" s="51"/>
      <c r="P37" s="52"/>
      <c r="Q37" s="86">
        <f>+F14*G15+M14*N15+T14*U15+F20*G21+M20*N21+T20*U21+F26*G27+M26*N27+T26*U27+F32*G33+M32*N33+T32*U33+F38*G39+M38*N39</f>
        <v>0</v>
      </c>
      <c r="R37" s="87"/>
      <c r="S37" s="87"/>
      <c r="T37" s="87"/>
      <c r="U37" s="87"/>
      <c r="V37" s="87"/>
      <c r="W37" s="88"/>
      <c r="X37" s="4"/>
      <c r="Y37" s="7"/>
      <c r="Z37" s="4"/>
    </row>
    <row r="38" spans="2:26" ht="22.5" customHeight="1" thickBot="1">
      <c r="B38" s="11"/>
      <c r="C38" s="18"/>
      <c r="D38" s="18"/>
      <c r="E38" s="18"/>
      <c r="F38" s="48">
        <f>+ROUND(F37*$T$2%,0)</f>
        <v>1176</v>
      </c>
      <c r="G38" s="49"/>
      <c r="H38" s="49"/>
      <c r="I38" s="50"/>
      <c r="J38" s="18"/>
      <c r="K38" s="18"/>
      <c r="L38" s="18"/>
      <c r="M38" s="48">
        <f>+ROUND(M37*$T$2%,0)</f>
        <v>1638</v>
      </c>
      <c r="N38" s="49"/>
      <c r="O38" s="49"/>
      <c r="P38" s="50"/>
      <c r="Q38" s="92">
        <f>+Q37*1.08</f>
        <v>0</v>
      </c>
      <c r="R38" s="93"/>
      <c r="S38" s="93"/>
      <c r="T38" s="93"/>
      <c r="U38" s="93"/>
      <c r="V38" s="93"/>
      <c r="W38" s="94"/>
      <c r="X38" s="4"/>
      <c r="Y38" s="7"/>
      <c r="Z38" s="4"/>
    </row>
    <row r="39" spans="2:26" ht="22.5" customHeight="1" thickBot="1">
      <c r="B39" s="11"/>
      <c r="C39" s="136">
        <v>5415</v>
      </c>
      <c r="D39" s="137"/>
      <c r="E39" s="30" t="s">
        <v>4</v>
      </c>
      <c r="F39" s="38"/>
      <c r="G39" s="132"/>
      <c r="H39" s="132"/>
      <c r="I39" s="31" t="s">
        <v>3</v>
      </c>
      <c r="J39" s="136">
        <v>5439</v>
      </c>
      <c r="K39" s="137"/>
      <c r="L39" s="30" t="s">
        <v>4</v>
      </c>
      <c r="M39" s="38"/>
      <c r="N39" s="132"/>
      <c r="O39" s="132"/>
      <c r="P39" s="31" t="s">
        <v>3</v>
      </c>
      <c r="X39" s="4"/>
      <c r="Y39" s="7"/>
      <c r="Z39" s="4"/>
    </row>
    <row r="40" spans="2:26" ht="38.25" customHeight="1" thickBot="1">
      <c r="B40" s="6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5"/>
      <c r="X40" s="4"/>
      <c r="Y40" s="7"/>
      <c r="Z40" s="4"/>
    </row>
    <row r="41" spans="2:26" ht="23.25" customHeight="1">
      <c r="B41" s="6"/>
      <c r="C41" s="95" t="s">
        <v>59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7"/>
      <c r="X41" s="4"/>
      <c r="Y41" s="7"/>
      <c r="Z41" s="4"/>
    </row>
    <row r="42" spans="2:26" ht="23.25" customHeight="1">
      <c r="B42" s="6"/>
      <c r="C42" s="98" t="s">
        <v>54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  <c r="X42" s="4"/>
      <c r="Y42" s="7"/>
      <c r="Z42" s="4"/>
    </row>
    <row r="43" spans="2:26" ht="23.25" customHeight="1">
      <c r="B43" s="6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4"/>
      <c r="Y43" s="7"/>
      <c r="Z43" s="4"/>
    </row>
    <row r="44" spans="2:26" s="15" customFormat="1" ht="24" customHeight="1" thickBot="1">
      <c r="B44" s="13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14"/>
      <c r="Y44" s="14"/>
      <c r="Z44" s="12"/>
    </row>
    <row r="45" spans="2:26" s="15" customFormat="1" ht="24" customHeight="1">
      <c r="B45" s="13"/>
      <c r="C45" s="142" t="s">
        <v>64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38"/>
      <c r="S45" s="138"/>
      <c r="T45" s="138"/>
      <c r="U45" s="138"/>
      <c r="V45" s="138"/>
      <c r="W45" s="138"/>
      <c r="X45" s="14"/>
      <c r="Y45" s="14"/>
      <c r="Z45" s="12"/>
    </row>
    <row r="46" spans="2:26" s="15" customFormat="1" ht="24" customHeight="1">
      <c r="B46" s="13"/>
      <c r="C46" s="130" t="s">
        <v>18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125" t="s">
        <v>20</v>
      </c>
      <c r="S46" s="126"/>
      <c r="T46" s="127" t="s">
        <v>60</v>
      </c>
      <c r="U46" s="128"/>
      <c r="V46" s="128"/>
      <c r="W46" s="129"/>
      <c r="X46" s="14"/>
      <c r="Y46" s="14"/>
      <c r="Z46" s="12"/>
    </row>
    <row r="47" spans="2:26" s="15" customFormat="1" ht="24" customHeight="1" thickBot="1">
      <c r="B47" s="13"/>
      <c r="C47" s="78" t="s">
        <v>21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20" t="s">
        <v>19</v>
      </c>
      <c r="S47" s="121"/>
      <c r="T47" s="122" t="s">
        <v>51</v>
      </c>
      <c r="U47" s="123"/>
      <c r="V47" s="123"/>
      <c r="W47" s="124"/>
      <c r="X47" s="14"/>
      <c r="Y47" s="14"/>
      <c r="Z47" s="12"/>
    </row>
    <row r="48" spans="2:26" s="15" customFormat="1" ht="24" customHeight="1">
      <c r="B48" s="13"/>
      <c r="C48" s="117" t="s">
        <v>63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  <c r="X48" s="14"/>
      <c r="Y48" s="14"/>
      <c r="Z48" s="12"/>
    </row>
    <row r="49" spans="2:26" s="15" customFormat="1" ht="25.5" customHeight="1" thickBot="1">
      <c r="B49" s="13"/>
      <c r="C49" s="99" t="s">
        <v>52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1"/>
      <c r="X49" s="14"/>
      <c r="Y49" s="14"/>
      <c r="Z49" s="12"/>
    </row>
    <row r="50" spans="2:26" ht="23.25" thickBot="1">
      <c r="B50" s="16"/>
      <c r="C50" s="64" t="s">
        <v>2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17"/>
      <c r="Y50" s="17"/>
      <c r="Z50" s="4"/>
    </row>
    <row r="51" spans="2:26" ht="14.25" thickTop="1">
      <c r="Y51" s="4"/>
      <c r="Z51" s="4"/>
    </row>
    <row r="52" spans="2:26">
      <c r="Z52" s="4"/>
    </row>
    <row r="53" spans="2:26">
      <c r="Z53" s="4"/>
    </row>
    <row r="54" spans="2:26">
      <c r="Z54" s="4"/>
    </row>
  </sheetData>
  <mergeCells count="131">
    <mergeCell ref="F31:I31"/>
    <mergeCell ref="F32:I32"/>
    <mergeCell ref="M32:P32"/>
    <mergeCell ref="T32:W32"/>
    <mergeCell ref="C45:Q45"/>
    <mergeCell ref="M24:P24"/>
    <mergeCell ref="G5:I5"/>
    <mergeCell ref="J5:W5"/>
    <mergeCell ref="T12:W12"/>
    <mergeCell ref="F34:I34"/>
    <mergeCell ref="F35:I35"/>
    <mergeCell ref="M35:P35"/>
    <mergeCell ref="F16:I16"/>
    <mergeCell ref="T23:W23"/>
    <mergeCell ref="T24:W24"/>
    <mergeCell ref="T26:W26"/>
    <mergeCell ref="U27:V27"/>
    <mergeCell ref="F29:I29"/>
    <mergeCell ref="F30:I30"/>
    <mergeCell ref="T30:W30"/>
    <mergeCell ref="J39:K39"/>
    <mergeCell ref="N39:O39"/>
    <mergeCell ref="N33:O33"/>
    <mergeCell ref="T29:W29"/>
    <mergeCell ref="L34:P34"/>
    <mergeCell ref="M19:P19"/>
    <mergeCell ref="T19:W19"/>
    <mergeCell ref="M25:P25"/>
    <mergeCell ref="U33:V33"/>
    <mergeCell ref="S33:T33"/>
    <mergeCell ref="Q21:R21"/>
    <mergeCell ref="M31:P31"/>
    <mergeCell ref="T31:W31"/>
    <mergeCell ref="S22:W22"/>
    <mergeCell ref="T25:W25"/>
    <mergeCell ref="Q27:R27"/>
    <mergeCell ref="C48:W48"/>
    <mergeCell ref="G33:H33"/>
    <mergeCell ref="R47:S47"/>
    <mergeCell ref="T47:W47"/>
    <mergeCell ref="M17:P17"/>
    <mergeCell ref="M18:P18"/>
    <mergeCell ref="M30:P30"/>
    <mergeCell ref="R46:S46"/>
    <mergeCell ref="T46:W46"/>
    <mergeCell ref="C46:Q46"/>
    <mergeCell ref="G39:H39"/>
    <mergeCell ref="F36:I36"/>
    <mergeCell ref="M36:P36"/>
    <mergeCell ref="C40:W40"/>
    <mergeCell ref="C39:D39"/>
    <mergeCell ref="Q33:R33"/>
    <mergeCell ref="T17:W17"/>
    <mergeCell ref="N21:O21"/>
    <mergeCell ref="T18:W18"/>
    <mergeCell ref="R45:W45"/>
    <mergeCell ref="C27:D27"/>
    <mergeCell ref="F18:I18"/>
    <mergeCell ref="U21:V21"/>
    <mergeCell ref="T28:W28"/>
    <mergeCell ref="C41:W41"/>
    <mergeCell ref="C42:W42"/>
    <mergeCell ref="C49:W49"/>
    <mergeCell ref="U15:V15"/>
    <mergeCell ref="M28:P28"/>
    <mergeCell ref="G4:W4"/>
    <mergeCell ref="T10:W10"/>
    <mergeCell ref="T11:W11"/>
    <mergeCell ref="M10:P10"/>
    <mergeCell ref="M29:P29"/>
    <mergeCell ref="N27:O27"/>
    <mergeCell ref="M23:P23"/>
    <mergeCell ref="F23:I23"/>
    <mergeCell ref="F17:I17"/>
    <mergeCell ref="C15:D15"/>
    <mergeCell ref="C21:D21"/>
    <mergeCell ref="G6:M6"/>
    <mergeCell ref="J21:K21"/>
    <mergeCell ref="J15:K15"/>
    <mergeCell ref="L16:P16"/>
    <mergeCell ref="S16:W16"/>
    <mergeCell ref="E22:I22"/>
    <mergeCell ref="L22:P22"/>
    <mergeCell ref="E28:I28"/>
    <mergeCell ref="C50:W50"/>
    <mergeCell ref="C3:F3"/>
    <mergeCell ref="G3:L3"/>
    <mergeCell ref="C4:F4"/>
    <mergeCell ref="C5:F5"/>
    <mergeCell ref="G27:H27"/>
    <mergeCell ref="J33:K33"/>
    <mergeCell ref="C8:W9"/>
    <mergeCell ref="C47:Q47"/>
    <mergeCell ref="G21:H21"/>
    <mergeCell ref="C6:F6"/>
    <mergeCell ref="C33:D33"/>
    <mergeCell ref="F10:I10"/>
    <mergeCell ref="F12:I12"/>
    <mergeCell ref="M11:P11"/>
    <mergeCell ref="J27:K27"/>
    <mergeCell ref="M12:P12"/>
    <mergeCell ref="F38:I38"/>
    <mergeCell ref="M38:P38"/>
    <mergeCell ref="Q37:W37"/>
    <mergeCell ref="Q36:W36"/>
    <mergeCell ref="Q38:W38"/>
    <mergeCell ref="F37:I37"/>
    <mergeCell ref="M37:P37"/>
    <mergeCell ref="C2:S2"/>
    <mergeCell ref="T2:W2"/>
    <mergeCell ref="F14:I14"/>
    <mergeCell ref="M14:P14"/>
    <mergeCell ref="T14:W14"/>
    <mergeCell ref="F20:I20"/>
    <mergeCell ref="M20:P20"/>
    <mergeCell ref="T20:W20"/>
    <mergeCell ref="F26:I26"/>
    <mergeCell ref="M26:P26"/>
    <mergeCell ref="F13:I13"/>
    <mergeCell ref="M13:P13"/>
    <mergeCell ref="T13:W13"/>
    <mergeCell ref="F19:I19"/>
    <mergeCell ref="F11:I11"/>
    <mergeCell ref="G15:H15"/>
    <mergeCell ref="F24:I24"/>
    <mergeCell ref="F25:I25"/>
    <mergeCell ref="Q15:R15"/>
    <mergeCell ref="N15:O15"/>
    <mergeCell ref="O3:S3"/>
    <mergeCell ref="M3:N3"/>
    <mergeCell ref="N6:W6"/>
  </mergeCells>
  <phoneticPr fontId="1"/>
  <pageMargins left="0.19685039370078741" right="0.15748031496062992" top="0.19685039370078741" bottom="0.15748031496062992" header="0.15748031496062992" footer="0.15748031496062992"/>
  <pageSetup paperSize="9" scale="8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</dc:creator>
  <cp:lastModifiedBy>HSC_PC</cp:lastModifiedBy>
  <cp:lastPrinted>2018-03-04T15:36:33Z</cp:lastPrinted>
  <dcterms:created xsi:type="dcterms:W3CDTF">2007-09-04T04:37:55Z</dcterms:created>
  <dcterms:modified xsi:type="dcterms:W3CDTF">2018-05-17T04:06:10Z</dcterms:modified>
</cp:coreProperties>
</file>